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9FFAED92-4B70-44B3-9856-688453F92E7C}" xr6:coauthVersionLast="47" xr6:coauthVersionMax="47" xr10:uidLastSave="{00000000-0000-0000-0000-000000000000}"/>
  <bookViews>
    <workbookView xWindow="-120" yWindow="-120" windowWidth="29040" windowHeight="15720" xr2:uid="{0972E321-D8CD-41C9-B864-8025695F9BA1}"/>
  </bookViews>
  <sheets>
    <sheet name="F1_ESF" sheetId="1" r:id="rId1"/>
  </sheets>
  <definedNames>
    <definedName name="_xlnm.Print_Titles" localSheetId="0">F1_ESF!$2:$5</definedName>
  </definedNames>
  <calcPr calcId="191029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G47" i="1"/>
  <c r="G59" i="1"/>
  <c r="G81" i="1"/>
  <c r="F47" i="1"/>
  <c r="F59" i="1"/>
  <c r="C47" i="1"/>
  <c r="C62" i="1"/>
  <c r="D47" i="1"/>
  <c r="D62" i="1"/>
  <c r="F81" i="1"/>
</calcChain>
</file>

<file path=xl/sharedStrings.xml><?xml version="1.0" encoding="utf-8"?>
<sst xmlns="http://schemas.openxmlformats.org/spreadsheetml/2006/main" count="131" uniqueCount="128">
  <si>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</si>
  <si>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</si>
  <si>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</si>
  <si>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</si>
  <si>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</si>
  <si>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</si>
  <si>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</si>
  <si>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</si>
  <si>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</si>
  <si>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</si>
  <si>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</si>
  <si>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</si>
  <si>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</si>
  <si>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</si>
  <si>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</si>
  <si>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</si>
  <si>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</si>
  <si>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</si>
  <si>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</si>
  <si>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</si>
  <si>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</si>
  <si>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</si>
  <si>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</si>
  <si>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</si>
  <si>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</si>
  <si>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</si>
  <si>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</si>
  <si>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</si>
  <si>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</si>
  <si>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</si>
  <si>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</si>
  <si>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</si>
  <si>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</si>
  <si>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</si>
  <si>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</si>
  <si>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</si>
  <si>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</si>
  <si>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</si>
  <si>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</si>
  <si>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</si>
  <si>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</si>
  <si>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</si>
  <si>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</si>
  <si>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</si>
  <si>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</si>
  <si>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</si>
  <si>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</si>
  <si>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</si>
  <si>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</si>
  <si>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</si>
  <si>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</si>
  <si>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</si>
  <si>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</si>
  <si>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</si>
  <si>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</si>
  <si>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</si>
  <si>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</si>
  <si>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</si>
  <si>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</si>
  <si>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</si>
  <si>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</si>
  <si>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</si>
  <si>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</si>
  <si>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</si>
  <si>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</si>
  <si>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</si>
  <si>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</si>
  <si>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</si>
  <si>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</si>
  <si>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</si>
  <si>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</si>
  <si>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</si>
  <si>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</si>
  <si>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</si>
  <si>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</si>
  <si>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</si>
  <si>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</si>
  <si>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</si>
  <si>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</si>
  <si>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</si>
  <si>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</si>
  <si>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</si>
  <si>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</si>
  <si>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</si>
  <si>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</si>
  <si>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</si>
  <si>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</si>
  <si>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</si>
  <si>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</si>
  <si>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</si>
  <si>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</si>
  <si>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</si>
  <si>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</si>
  <si>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</si>
  <si>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</si>
  <si>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</si>
  <si>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</si>
  <si>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</si>
  <si>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</si>
  <si>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</si>
  <si>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</si>
  <si>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</si>
  <si>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</si>
  <si>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</si>
  <si>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</si>
  <si>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</si>
  <si>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</si>
  <si>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</si>
  <si>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</si>
  <si>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</si>
  <si>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</si>
  <si>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</si>
  <si>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</si>
  <si>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</si>
  <si>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</si>
  <si>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</si>
  <si>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</si>
  <si>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</si>
  <si>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</si>
  <si>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</si>
  <si>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COLÓN, QRO. (a)</t>
  </si>
  <si>
    <t>Al 31 de diciembre de 2023 y al 31 de Diciembre de 2024 (b)</t>
  </si>
  <si>
    <t>2024 (d)</t>
  </si>
  <si>
    <t>31 de diciembre de 2023 (e)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</si>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</sst>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Protection="1">
      <protection locked="0"/>
    </xf>
    <xf numFmtId="43" fontId="5" fillId="3" borderId="0" xfId="1" applyFont="1" applyFill="1" applyBorder="1"/>
    <xf numFmtId="0" fontId="6" fillId="3" borderId="0" xfId="0" applyFont="1" applyFill="1" applyAlignment="1">
      <alignment horizontal="right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161926</xdr:rowOff>
    </xdr:from>
    <xdr:to>
      <xdr:col>1</xdr:col>
      <xdr:colOff>1800225</xdr:colOff>
      <xdr:row>5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3AC450-4682-4B9A-A8CB-26CEFDFB7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61926"/>
          <a:ext cx="1647825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3952874</xdr:colOff>
      <xdr:row>1</xdr:row>
      <xdr:rowOff>47625</xdr:rowOff>
    </xdr:from>
    <xdr:to>
      <xdr:col>6</xdr:col>
      <xdr:colOff>962025</xdr:colOff>
      <xdr:row>4</xdr:row>
      <xdr:rowOff>114300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868567F1-4D55-4595-94FA-E610A98E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4" y="219075"/>
          <a:ext cx="1790701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F634-1CC0-48D6-8018-120FB7AFD7AA}">
  <sheetPr>
    <pageSetUpPr fitToPage="1"/>
  </sheetPr>
  <dimension ref="B1:G90"/>
  <sheetViews>
    <sheetView tabSelected="1" zoomScaleNormal="100" workbookViewId="0">
      <pane ySplit="6" topLeftCell="A7" activePane="bottomLeft" state="frozen"/>
      <selection pane="bottomLeft" activeCell="B87" sqref="B8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76793436</v>
      </c>
      <c r="D9" s="9">
        <f>SUM(D10:D16)</f>
        <v>144810564.28</v>
      </c>
      <c r="E9" s="11" t="s">
        <v>8</v>
      </c>
      <c r="F9" s="9">
        <f>SUM(F10:F18)</f>
        <v>27005083.080000002</v>
      </c>
      <c r="G9" s="9">
        <f>SUM(G10:G18)</f>
        <v>72070157.75999999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255096.88</v>
      </c>
      <c r="G10" s="9">
        <v>-59474.7</v>
      </c>
    </row>
    <row r="11" spans="2:7" x14ac:dyDescent="0.2">
      <c r="B11" s="12" t="s">
        <v>11</v>
      </c>
      <c r="C11" s="9">
        <v>52603903.520000003</v>
      </c>
      <c r="D11" s="9">
        <v>82650266.280000001</v>
      </c>
      <c r="E11" s="13" t="s">
        <v>12</v>
      </c>
      <c r="F11" s="9">
        <v>13295591.789999999</v>
      </c>
      <c r="G11" s="9">
        <v>19270016.52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5326270.67</v>
      </c>
      <c r="G12" s="9">
        <v>23407245.170000002</v>
      </c>
    </row>
    <row r="13" spans="2:7" x14ac:dyDescent="0.2">
      <c r="B13" s="12" t="s">
        <v>15</v>
      </c>
      <c r="C13" s="9">
        <v>23427267.539999999</v>
      </c>
      <c r="D13" s="9">
        <v>61398033.060000002</v>
      </c>
      <c r="E13" s="13" t="s">
        <v>16</v>
      </c>
      <c r="F13" s="9">
        <v>55162.44</v>
      </c>
      <c r="G13" s="9">
        <v>55162.44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335912.24</v>
      </c>
      <c r="G14" s="9">
        <v>20896671.809999999</v>
      </c>
    </row>
    <row r="15" spans="2:7" ht="25.5" x14ac:dyDescent="0.2">
      <c r="B15" s="12" t="s">
        <v>19</v>
      </c>
      <c r="C15" s="9">
        <v>762264.94</v>
      </c>
      <c r="D15" s="9">
        <v>762264.94</v>
      </c>
      <c r="E15" s="13" t="s">
        <v>20</v>
      </c>
      <c r="F15" s="9">
        <v>35808.050000000003</v>
      </c>
      <c r="G15" s="9">
        <v>35808.050000000003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4206956.95</v>
      </c>
      <c r="G16" s="9">
        <v>5366042.37</v>
      </c>
    </row>
    <row r="17" spans="2:7" x14ac:dyDescent="0.2">
      <c r="B17" s="10" t="s">
        <v>23</v>
      </c>
      <c r="C17" s="9">
        <f>SUM(C18:C24)</f>
        <v>31026694.82</v>
      </c>
      <c r="D17" s="9">
        <f>SUM(D18:D24)</f>
        <v>35376062.240000002</v>
      </c>
      <c r="E17" s="13" t="s">
        <v>24</v>
      </c>
      <c r="F17" s="9">
        <v>93111.67</v>
      </c>
      <c r="G17" s="9">
        <v>9999.94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3401172.39</v>
      </c>
      <c r="G18" s="9">
        <v>3088686.16</v>
      </c>
    </row>
    <row r="19" spans="2:7" x14ac:dyDescent="0.2">
      <c r="B19" s="12" t="s">
        <v>27</v>
      </c>
      <c r="C19" s="9">
        <v>2393392.9300000002</v>
      </c>
      <c r="D19" s="9">
        <v>7821784.7599999998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16366667.68</v>
      </c>
      <c r="D20" s="9">
        <v>17580707.050000001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9254076.1300000008</v>
      </c>
      <c r="D21" s="9">
        <v>6964012.0700000003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3012558.08</v>
      </c>
      <c r="D22" s="9">
        <v>3009558.36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3330883.3400000003</v>
      </c>
      <c r="D25" s="9">
        <f>SUM(D26:D30)</f>
        <v>6702974.6900000004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953753.18</v>
      </c>
      <c r="D26" s="9">
        <v>841525.53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125000</v>
      </c>
      <c r="D27" s="9">
        <v>125000</v>
      </c>
      <c r="E27" s="11" t="s">
        <v>44</v>
      </c>
      <c r="F27" s="9">
        <f>SUM(F28:F30)</f>
        <v>5529243.7800000003</v>
      </c>
      <c r="G27" s="9">
        <f>SUM(G28:G30)</f>
        <v>5578718.4000000004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5529243.7800000003</v>
      </c>
      <c r="G28" s="9">
        <v>5578718.4000000004</v>
      </c>
    </row>
    <row r="29" spans="2:7" x14ac:dyDescent="0.2">
      <c r="B29" s="12" t="s">
        <v>47</v>
      </c>
      <c r="C29" s="9">
        <v>2252130.16</v>
      </c>
      <c r="D29" s="9">
        <v>5736449.1600000001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249642.17</v>
      </c>
      <c r="G31" s="9">
        <f>SUM(G32:G37)</f>
        <v>249642.17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2381.85</v>
      </c>
      <c r="G32" s="9">
        <v>2381.85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247260.32</v>
      </c>
      <c r="G33" s="9">
        <v>247260.32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2247244.4900000002</v>
      </c>
      <c r="G42" s="9">
        <f>SUM(G43:G45)</f>
        <v>274360.82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2316226.1800000002</v>
      </c>
      <c r="G43" s="9">
        <v>274360.82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-68981.69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111151014.16</v>
      </c>
      <c r="D47" s="9">
        <f>D9+D17+D25+D31+D37+D38+D41</f>
        <v>186889601.21000001</v>
      </c>
      <c r="E47" s="8" t="s">
        <v>82</v>
      </c>
      <c r="F47" s="9">
        <f>F9+F19+F23+F26+F27+F31+F38+F42</f>
        <v>35031213.520000003</v>
      </c>
      <c r="G47" s="9">
        <f>G9+G19+G23+G26+G27+G31+G38+G42</f>
        <v>78172879.149999991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570226045.60000002</v>
      </c>
      <c r="D52" s="9">
        <v>542845245.86000001</v>
      </c>
      <c r="E52" s="11" t="s">
        <v>90</v>
      </c>
      <c r="F52" s="9">
        <v>0</v>
      </c>
      <c r="G52" s="9">
        <v>1577980.24</v>
      </c>
    </row>
    <row r="53" spans="2:7" x14ac:dyDescent="0.2">
      <c r="B53" s="10" t="s">
        <v>91</v>
      </c>
      <c r="C53" s="9">
        <v>102213391.02</v>
      </c>
      <c r="D53" s="9">
        <v>83027190.790000007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6167176.1200000001</v>
      </c>
      <c r="D54" s="9">
        <v>6167176.1200000001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-59275594.380000003</v>
      </c>
      <c r="D55" s="9">
        <v>-59275594.380000003</v>
      </c>
      <c r="E55" s="11" t="s">
        <v>96</v>
      </c>
      <c r="F55" s="9">
        <v>5161309.42</v>
      </c>
      <c r="G55" s="9">
        <v>5161309.42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5161309.42</v>
      </c>
      <c r="G57" s="9">
        <f>SUM(G50:G55)</f>
        <v>6739289.6600000001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40192522.940000005</v>
      </c>
      <c r="G59" s="9">
        <f>G47+G57</f>
        <v>84912168.809999987</v>
      </c>
    </row>
    <row r="60" spans="2:7" ht="25.5" x14ac:dyDescent="0.2">
      <c r="B60" s="6" t="s">
        <v>102</v>
      </c>
      <c r="C60" s="9">
        <f>SUM(C50:C58)</f>
        <v>619331018.36000001</v>
      </c>
      <c r="D60" s="9">
        <f>SUM(D50:D58)</f>
        <v>572764018.38999999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730482032.51999998</v>
      </c>
      <c r="D62" s="9">
        <f>D47+D60</f>
        <v>759653619.60000002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182214648.87</v>
      </c>
      <c r="G63" s="9">
        <f>SUM(G64:G66)</f>
        <v>182214648.87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182214648.87</v>
      </c>
      <c r="G66" s="9">
        <v>182214648.87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508074860.71000004</v>
      </c>
      <c r="G68" s="9">
        <f>SUM(G69:G73)</f>
        <v>492526801.92000002</v>
      </c>
    </row>
    <row r="69" spans="2:7" x14ac:dyDescent="0.2">
      <c r="B69" s="10"/>
      <c r="C69" s="9"/>
      <c r="D69" s="9"/>
      <c r="E69" s="11" t="s">
        <v>110</v>
      </c>
      <c r="F69" s="9">
        <v>15954314.300000001</v>
      </c>
      <c r="G69" s="9">
        <v>101965066.42</v>
      </c>
    </row>
    <row r="70" spans="2:7" x14ac:dyDescent="0.2">
      <c r="B70" s="10"/>
      <c r="C70" s="9"/>
      <c r="D70" s="9"/>
      <c r="E70" s="11" t="s">
        <v>111</v>
      </c>
      <c r="F70" s="9">
        <v>409247387.92000002</v>
      </c>
      <c r="G70" s="9">
        <v>307282321.5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82873158.489999995</v>
      </c>
      <c r="G73" s="9">
        <v>83279414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690289509.58000004</v>
      </c>
      <c r="G79" s="9">
        <f>G63+G68+G75</f>
        <v>674741450.78999996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730482032.5200001</v>
      </c>
      <c r="G81" s="9">
        <f>G59+G79</f>
        <v>759653619.5999999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5" spans="2:7" ht="15" x14ac:dyDescent="0.25">
      <c r="B85" s="29"/>
      <c r="C85" s="30"/>
      <c r="D85" s="31"/>
      <c r="E85" s="32"/>
      <c r="F85"/>
    </row>
    <row r="86" spans="2:7" x14ac:dyDescent="0.2">
      <c r="B86" s="29"/>
      <c r="C86" s="33"/>
      <c r="D86" s="34"/>
      <c r="E86" s="34"/>
      <c r="F86" s="34"/>
    </row>
    <row r="87" spans="2:7" ht="15" x14ac:dyDescent="0.25">
      <c r="B87" s="35"/>
      <c r="C87"/>
      <c r="D87" s="36"/>
      <c r="E87" s="36"/>
      <c r="F87"/>
    </row>
    <row r="88" spans="2:7" ht="15" x14ac:dyDescent="0.25">
      <c r="B88" s="37" t="s">
        <v>124</v>
      </c>
      <c r="C88"/>
      <c r="D88" s="38" t="s">
        <v>125</v>
      </c>
      <c r="E88" s="38"/>
      <c r="F88" s="39"/>
    </row>
    <row r="89" spans="2:7" ht="15" x14ac:dyDescent="0.25">
      <c r="B89" s="40" t="s">
        <v>126</v>
      </c>
      <c r="C89"/>
      <c r="D89" s="41" t="s">
        <v>127</v>
      </c>
      <c r="E89" s="41"/>
      <c r="F89" s="42"/>
    </row>
    <row r="90" spans="2:7" ht="15" x14ac:dyDescent="0.25">
      <c r="B90" s="35"/>
      <c r="C90"/>
      <c r="D90" s="36"/>
      <c r="E90" s="36"/>
      <c r="F90"/>
    </row>
  </sheetData>
  <mergeCells count="9">
    <mergeCell ref="D88:F88"/>
    <mergeCell ref="D89:F89"/>
    <mergeCell ref="D90:E90"/>
    <mergeCell ref="B2:G2"/>
    <mergeCell ref="B3:G3"/>
    <mergeCell ref="B4:G4"/>
    <mergeCell ref="B5:G5"/>
    <mergeCell ref="D86:F86"/>
    <mergeCell ref="D87:E87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2025-02-25T18:00:39Z</cp:lastPrinted>
  <dcterms:created xsi:type="dcterms:W3CDTF">2016-10-11T18:36:49Z</dcterms:created>
  <dcterms:modified xsi:type="dcterms:W3CDTF">2025-02-25T18:01:22Z</dcterms:modified>
</cp:coreProperties>
</file>